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9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<sst xmlns="http://schemas.openxmlformats.org/spreadsheetml/2006/main" count="24" uniqueCount="7">
  <si>
    <t>Toyota — stock ECU</t>
  </si>
  <si>
    <t>Nissan — stock ECU</t>
  </si>
  <si>
    <t>Напряжение</t>
  </si>
  <si>
    <t>Температура</t>
  </si>
  <si>
    <t>Комманды</t>
  </si>
  <si>
    <t>Январь (ВАЗ)</t>
  </si>
  <si>
    <t>Nissan — vems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</si>
</sst>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0.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39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95" zoomScaleNormal="95" zoomScalePageLayoutView="100" workbookViewId="0">
      <selection pane="topLeft" activeCell="G1" activeCellId="0" sqref="G1"/>
    </sheetView>
  </sheetViews>
  <sheetFormatPr defaultRowHeight="12.8"/>
  <cols>
    <col collapsed="false" hidden="false" max="3" min="1" style="0" width="11.5204081632653"/>
    <col collapsed="false" hidden="false" max="4" min="4" style="0" width="13.3010204081633"/>
    <col collapsed="false" hidden="false" max="5" min="5" style="0" width="14.469387755102"/>
    <col collapsed="false" hidden="false" max="6" min="6" style="0" width="15.9387755102041"/>
    <col collapsed="false" hidden="false" max="8" min="7" style="0" width="11.5204081632653"/>
    <col collapsed="false" hidden="false" max="9" min="9" style="0" width="12.5714285714286"/>
    <col collapsed="false" hidden="false" max="10" min="10" style="0" width="11.5204081632653"/>
    <col collapsed="false" hidden="false" max="11" min="11" style="0" width="13.015306122449"/>
    <col collapsed="false" hidden="false" max="12" min="12" style="0" width="13.8877551020408"/>
    <col collapsed="false" hidden="false" max="13" min="13" style="0" width="13.5969387755102"/>
    <col collapsed="false" hidden="false" max="1025" min="14" style="0" width="11.5204081632653"/>
  </cols>
  <sheetData>
    <row r="2" customFormat="false" ht="12.8" hidden="false" customHeight="false" outlineLevel="0" collapsed="false">
      <c r="A2" s="1" t="s">
        <v>0</v>
      </c>
      <c r="B2" s="1"/>
      <c r="C2" s="1"/>
      <c r="D2" s="1"/>
      <c r="E2" s="1"/>
      <c r="F2" s="1"/>
      <c r="H2" s="1" t="s">
        <v>1</v>
      </c>
      <c r="I2" s="1"/>
      <c r="J2" s="1"/>
      <c r="K2" s="1"/>
      <c r="L2" s="1"/>
      <c r="M2" s="1"/>
    </row>
    <row r="3" customFormat="false" ht="12.8" hidden="false" customHeight="false" outlineLevel="0" collapsed="false">
      <c r="A3" s="2" t="s">
        <v>2</v>
      </c>
      <c r="B3" s="2" t="s">
        <v>3</v>
      </c>
      <c r="C3" s="2" t="s">
        <v>2</v>
      </c>
      <c r="D3" s="2" t="s">
        <v>3</v>
      </c>
      <c r="E3" s="1" t="s">
        <v>4</v>
      </c>
      <c r="F3" s="1"/>
      <c r="H3" s="2" t="s">
        <v>2</v>
      </c>
      <c r="I3" s="2" t="s">
        <v>3</v>
      </c>
      <c r="J3" s="2" t="s">
        <v>2</v>
      </c>
      <c r="K3" s="2" t="s">
        <v>3</v>
      </c>
      <c r="L3" s="1" t="s">
        <v>4</v>
      </c>
      <c r="M3" s="1"/>
    </row>
    <row r="4" customFormat="false" ht="12.8" hidden="false" customHeight="false" outlineLevel="0" collapsed="false">
      <c r="A4" s="3" t="n">
        <v>5</v>
      </c>
      <c r="B4" s="3" t="n">
        <v>-40</v>
      </c>
      <c r="C4" s="3" t="str">
        <f aca="false">DEC2HEX(ROUND(A4*255/5))</f>
        <v>FF</v>
      </c>
      <c r="D4" s="3" t="str">
        <f aca="false">DEC2HEX(B4+40)</f>
        <v>0</v>
      </c>
      <c r="E4" s="3" t="str">
        <f aca="false">CONCATENATE("A1 0A ", IF(HEX2DEC(C4)&lt;16,CONCATENATE("0",C4),C4), " A1")</f>
        <v>A1 0A FF A1</v>
      </c>
      <c r="F4" s="3" t="str">
        <f aca="false">CONCATENATE("A1 1A ", IF(HEX2DEC(D4)&lt;16,CONCATENATE("0",D4),D4), " A1")</f>
        <v>A1 1A 00 A1</v>
      </c>
      <c r="H4" s="3" t="n">
        <v>4.84</v>
      </c>
      <c r="I4" s="3" t="n">
        <v>-40</v>
      </c>
      <c r="J4" s="3" t="str">
        <f aca="false">DEC2HEX(ROUND(H4*255/5))</f>
        <v>F7</v>
      </c>
      <c r="K4" s="3" t="str">
        <f aca="false">DEC2HEX(I4+40)</f>
        <v>0</v>
      </c>
      <c r="L4" s="3" t="str">
        <f aca="false">CONCATENATE("A1 0A ", IF(HEX2DEC(J4)&lt;16,CONCATENATE("0",J4),J4), " A1")</f>
        <v>A1 0A F7 A1</v>
      </c>
      <c r="M4" s="3" t="str">
        <f aca="false">CONCATENATE("A1 1A ", IF(HEX2DEC(K4)&lt;16,CONCATENATE("0",K4),K4), " A1")</f>
        <v>A1 1A 00 A1</v>
      </c>
    </row>
    <row r="5" customFormat="false" ht="12.8" hidden="false" customHeight="false" outlineLevel="0" collapsed="false">
      <c r="A5" s="3" t="n">
        <v>4.5</v>
      </c>
      <c r="B5" s="3" t="n">
        <v>-25</v>
      </c>
      <c r="C5" s="3" t="str">
        <f aca="false">DEC2HEX(ROUND(A5*255/5))</f>
        <v>E6</v>
      </c>
      <c r="D5" s="3" t="str">
        <f aca="false">DEC2HEX(B5+40)</f>
        <v>F</v>
      </c>
      <c r="E5" s="3" t="str">
        <f aca="false">CONCATENATE("A1 0B ", IF(HEX2DEC(C5)&lt;16,CONCATENATE("0",C5),C5), " A1")</f>
        <v>A1 0B E6 A1</v>
      </c>
      <c r="F5" s="3" t="str">
        <f aca="false">CONCATENATE("A1 1B ", IF(HEX2DEC(D5)&lt;16,CONCATENATE("0",D5),D5), " A1")</f>
        <v>A1 1B 0F A1</v>
      </c>
      <c r="H5" s="3" t="n">
        <v>4.5</v>
      </c>
      <c r="I5" s="3" t="n">
        <v>-13</v>
      </c>
      <c r="J5" s="3" t="str">
        <f aca="false">DEC2HEX(ROUND(H5*255/5))</f>
        <v>E6</v>
      </c>
      <c r="K5" s="3" t="str">
        <f aca="false">DEC2HEX(I5+40)</f>
        <v>1B</v>
      </c>
      <c r="L5" s="3" t="str">
        <f aca="false">CONCATENATE("A1 0B ", IF(HEX2DEC(J5)&lt;16,CONCATENATE("0",J5),J5), " A1")</f>
        <v>A1 0B E6 A1</v>
      </c>
      <c r="M5" s="3" t="str">
        <f aca="false">CONCATENATE("A1 1B ", IF(HEX2DEC(K5)&lt;16,CONCATENATE("0",K5),K5), " A1")</f>
        <v>A1 1B 1B A1</v>
      </c>
    </row>
    <row r="6" customFormat="false" ht="12.8" hidden="false" customHeight="false" outlineLevel="0" collapsed="false">
      <c r="A6" s="3" t="n">
        <v>4.35</v>
      </c>
      <c r="B6" s="3" t="n">
        <v>-20</v>
      </c>
      <c r="C6" s="3" t="str">
        <f aca="false">DEC2HEX(ROUND(A6*255/5))</f>
        <v>DE</v>
      </c>
      <c r="D6" s="3" t="str">
        <f aca="false">DEC2HEX(B6+40)</f>
        <v>14</v>
      </c>
      <c r="E6" s="3" t="str">
        <f aca="false">CONCATENATE("A1 0C ", IF(HEX2DEC(C6)&lt;16,CONCATENATE("0",C6),C6), " A1")</f>
        <v>A1 0C DE A1</v>
      </c>
      <c r="F6" s="3" t="str">
        <f aca="false">CONCATENATE("A1 1C ", IF(HEX2DEC(D6)&lt;16,CONCATENATE("0",D6),D6), " A1")</f>
        <v>A1 1C 14 A1</v>
      </c>
      <c r="H6" s="3" t="n">
        <v>4.22</v>
      </c>
      <c r="I6" s="3" t="n">
        <v>5</v>
      </c>
      <c r="J6" s="3" t="str">
        <f aca="false">DEC2HEX(ROUND(H6*255/5))</f>
        <v>D7</v>
      </c>
      <c r="K6" s="3" t="str">
        <f aca="false">DEC2HEX(I6+40)</f>
        <v>2D</v>
      </c>
      <c r="L6" s="3" t="str">
        <f aca="false">CONCATENATE("A1 0C ", IF(HEX2DEC(J6)&lt;16,CONCATENATE("0",J6),J6), " A1")</f>
        <v>A1 0C D7 A1</v>
      </c>
      <c r="M6" s="3" t="str">
        <f aca="false">CONCATENATE("A1 1C ", IF(HEX2DEC(K6)&lt;16,CONCATENATE("0",K6),K6), " A1")</f>
        <v>A1 1C 2D A1</v>
      </c>
    </row>
    <row r="7" customFormat="false" ht="12.8" hidden="false" customHeight="false" outlineLevel="0" collapsed="false">
      <c r="A7" s="3" t="n">
        <v>3.98</v>
      </c>
      <c r="B7" s="3" t="n">
        <v>-10</v>
      </c>
      <c r="C7" s="3" t="str">
        <f aca="false">DEC2HEX(ROUND(A7*255/5))</f>
        <v>CB</v>
      </c>
      <c r="D7" s="3" t="str">
        <f aca="false">DEC2HEX(B7+40)</f>
        <v>1E</v>
      </c>
      <c r="E7" s="3" t="str">
        <f aca="false">CONCATENATE("A1 0D ", IF(HEX2DEC(C7)&lt;16,CONCATENATE("0",C7),C7), " A1")</f>
        <v>A1 0D CB A1</v>
      </c>
      <c r="F7" s="3" t="str">
        <f aca="false">CONCATENATE("A1 1D ", IF(HEX2DEC(D7)&lt;16,CONCATENATE("0",D7),D7), " A1")</f>
        <v>A1 1D 1E A1</v>
      </c>
      <c r="H7" s="3" t="n">
        <v>3.75</v>
      </c>
      <c r="I7" s="3" t="n">
        <v>21</v>
      </c>
      <c r="J7" s="3" t="str">
        <f aca="false">DEC2HEX(ROUND(H7*255/5))</f>
        <v>BF</v>
      </c>
      <c r="K7" s="3" t="str">
        <f aca="false">DEC2HEX(I7+40)</f>
        <v>3D</v>
      </c>
      <c r="L7" s="3" t="str">
        <f aca="false">CONCATENATE("A1 0D ", IF(HEX2DEC(J7)&lt;16,CONCATENATE("0",J7),J7), " A1")</f>
        <v>A1 0D BF A1</v>
      </c>
      <c r="M7" s="3" t="str">
        <f aca="false">CONCATENATE("A1 1D ", IF(HEX2DEC(K7)&lt;16,CONCATENATE("0",K7),K7), " A1")</f>
        <v>A1 1D 3D A1</v>
      </c>
    </row>
    <row r="8" customFormat="false" ht="12.8" hidden="false" customHeight="false" outlineLevel="0" collapsed="false">
      <c r="A8" s="3" t="n">
        <v>3.47</v>
      </c>
      <c r="B8" s="3" t="n">
        <v>0</v>
      </c>
      <c r="C8" s="3" t="str">
        <f aca="false">DEC2HEX(ROUND(A8*255/5))</f>
        <v>B1</v>
      </c>
      <c r="D8" s="3" t="str">
        <f aca="false">DEC2HEX(B8+40)</f>
        <v>28</v>
      </c>
      <c r="E8" s="3" t="str">
        <f aca="false">CONCATENATE("A1 0E ", IF(HEX2DEC(C8)&lt;16,CONCATENATE("0",C8),C8), " A1")</f>
        <v>A1 0E B1 A1</v>
      </c>
      <c r="F8" s="3" t="str">
        <f aca="false">CONCATENATE("A1 1E ", IF(HEX2DEC(D8)&lt;16,CONCATENATE("0",D8),D8), " A1")</f>
        <v>A1 1E 28 A1</v>
      </c>
      <c r="H8" s="3" t="n">
        <v>3.28</v>
      </c>
      <c r="I8" s="3" t="n">
        <v>34</v>
      </c>
      <c r="J8" s="3" t="str">
        <f aca="false">DEC2HEX(ROUND(H8*255/5))</f>
        <v>A7</v>
      </c>
      <c r="K8" s="3" t="str">
        <f aca="false">DEC2HEX(I8+40)</f>
        <v>4A</v>
      </c>
      <c r="L8" s="3" t="str">
        <f aca="false">CONCATENATE("A1 0E ", IF(HEX2DEC(J8)&lt;16,CONCATENATE("0",J8),J8), " A1")</f>
        <v>A1 0E A7 A1</v>
      </c>
      <c r="M8" s="3" t="str">
        <f aca="false">CONCATENATE("A1 1E ", IF(HEX2DEC(K8)&lt;16,CONCATENATE("0",K8),K8), " A1")</f>
        <v>A1 1E 4A A1</v>
      </c>
    </row>
    <row r="9" customFormat="false" ht="12.8" hidden="false" customHeight="false" outlineLevel="0" collapsed="false">
      <c r="A9" s="3" t="n">
        <v>2.45</v>
      </c>
      <c r="B9" s="3" t="n">
        <v>20</v>
      </c>
      <c r="C9" s="3" t="str">
        <f aca="false">DEC2HEX(ROUND(A9*255/5))</f>
        <v>7D</v>
      </c>
      <c r="D9" s="3" t="str">
        <f aca="false">DEC2HEX(B9+40)</f>
        <v>3C</v>
      </c>
      <c r="E9" s="3" t="str">
        <f aca="false">CONCATENATE("A1 0F ", IF(HEX2DEC(C9)&lt;16,CONCATENATE("0",C9),C9), " A1")</f>
        <v>A1 0F 7D A1</v>
      </c>
      <c r="F9" s="3" t="str">
        <f aca="false">CONCATENATE("A1 1F ", IF(HEX2DEC(D9)&lt;16,CONCATENATE("0",D9),D9), " A1")</f>
        <v>A1 1F 3C A1</v>
      </c>
      <c r="H9" s="3" t="n">
        <v>2.97</v>
      </c>
      <c r="I9" s="3" t="n">
        <v>42</v>
      </c>
      <c r="J9" s="3" t="str">
        <f aca="false">DEC2HEX(ROUND(H9*255/5))</f>
        <v>97</v>
      </c>
      <c r="K9" s="3" t="str">
        <f aca="false">DEC2HEX(I9+40)</f>
        <v>52</v>
      </c>
      <c r="L9" s="3" t="str">
        <f aca="false">CONCATENATE("A1 0F ", IF(HEX2DEC(J9)&lt;16,CONCATENATE("0",J9),J9), " A1")</f>
        <v>A1 0F 97 A1</v>
      </c>
      <c r="M9" s="3" t="str">
        <f aca="false">CONCATENATE("A1 1F ", IF(HEX2DEC(K9)&lt;16,CONCATENATE("0",K9),K9), " A1")</f>
        <v>A1 1F 52 A1</v>
      </c>
    </row>
    <row r="10" customFormat="false" ht="12.8" hidden="false" customHeight="false" outlineLevel="0" collapsed="false">
      <c r="A10" s="3" t="n">
        <v>1.48</v>
      </c>
      <c r="B10" s="3" t="n">
        <v>40</v>
      </c>
      <c r="C10" s="3" t="str">
        <f aca="false">DEC2HEX(ROUND(A10*255/5))</f>
        <v>4B</v>
      </c>
      <c r="D10" s="3" t="str">
        <f aca="false">DEC2HEX(B10+40)</f>
        <v>50</v>
      </c>
      <c r="E10" s="3" t="str">
        <f aca="false">CONCATENATE("A1 10 ", IF(HEX2DEC(C10)&lt;16,CONCATENATE("0",C10),C10), " A1")</f>
        <v>A1 10 4B A1</v>
      </c>
      <c r="F10" s="3" t="str">
        <f aca="false">CONCATENATE("A1 20 ", IF(HEX2DEC(D10)&lt;16,CONCATENATE("0",D10),D10), " A1")</f>
        <v>A1 20 50 A1</v>
      </c>
      <c r="H10" s="3" t="n">
        <v>2.5</v>
      </c>
      <c r="I10" s="3" t="n">
        <v>53</v>
      </c>
      <c r="J10" s="3" t="str">
        <f aca="false">DEC2HEX(ROUND(H10*255/5))</f>
        <v>80</v>
      </c>
      <c r="K10" s="3" t="str">
        <f aca="false">DEC2HEX(I10+40)</f>
        <v>5D</v>
      </c>
      <c r="L10" s="3" t="str">
        <f aca="false">CONCATENATE("A1 10 ", IF(HEX2DEC(J10)&lt;16,CONCATENATE("0",J10),J10), " A1")</f>
        <v>A1 10 80 A1</v>
      </c>
      <c r="M10" s="3" t="str">
        <f aca="false">CONCATENATE("A1 20 ", IF(HEX2DEC(K10)&lt;16,CONCATENATE("0",K10),K10), " A1")</f>
        <v>A1 20 5D A1</v>
      </c>
    </row>
    <row r="11" customFormat="false" ht="12.8" hidden="false" customHeight="false" outlineLevel="0" collapsed="false">
      <c r="A11" s="3" t="n">
        <v>0.87</v>
      </c>
      <c r="B11" s="3" t="n">
        <v>60</v>
      </c>
      <c r="C11" s="3" t="str">
        <f aca="false">DEC2HEX(ROUND(A11*255/5))</f>
        <v>2C</v>
      </c>
      <c r="D11" s="3" t="str">
        <f aca="false">DEC2HEX(B11+40)</f>
        <v>64</v>
      </c>
      <c r="E11" s="3" t="str">
        <f aca="false">CONCATENATE("A1 11 ", IF(HEX2DEC(C11)&lt;16,CONCATENATE("0",C11),C11), " A1")</f>
        <v>A1 11 2C A1</v>
      </c>
      <c r="F11" s="3" t="str">
        <f aca="false">CONCATENATE("A1 21 ", IF(HEX2DEC(D11)&lt;16,CONCATENATE("0",D11),D11), " A1")</f>
        <v>A1 21 64 A1</v>
      </c>
      <c r="H11" s="3" t="n">
        <v>2.03</v>
      </c>
      <c r="I11" s="3" t="n">
        <v>65</v>
      </c>
      <c r="J11" s="3" t="str">
        <f aca="false">DEC2HEX(ROUND(H11*255/5))</f>
        <v>68</v>
      </c>
      <c r="K11" s="3" t="str">
        <f aca="false">DEC2HEX(I11+40)</f>
        <v>69</v>
      </c>
      <c r="L11" s="3" t="str">
        <f aca="false">CONCATENATE("A1 11 ", IF(HEX2DEC(J11)&lt;16,CONCATENATE("0",J11),J11), " A1")</f>
        <v>A1 11 68 A1</v>
      </c>
      <c r="M11" s="3" t="str">
        <f aca="false">CONCATENATE("A1 21 ", IF(HEX2DEC(K11)&lt;16,CONCATENATE("0",K11),K11), " A1")</f>
        <v>A1 21 69 A1</v>
      </c>
    </row>
    <row r="12" customFormat="false" ht="12.8" hidden="false" customHeight="false" outlineLevel="0" collapsed="false">
      <c r="A12" s="3" t="n">
        <v>0.49</v>
      </c>
      <c r="B12" s="3" t="n">
        <v>80</v>
      </c>
      <c r="C12" s="3" t="str">
        <f aca="false">DEC2HEX(ROUND(A12*255/5))</f>
        <v>19</v>
      </c>
      <c r="D12" s="3" t="str">
        <f aca="false">DEC2HEX(B12+40)</f>
        <v>78</v>
      </c>
      <c r="E12" s="3" t="str">
        <f aca="false">CONCATENATE("A1 12 ", IF(HEX2DEC(C12)&lt;16,CONCATENATE("0",C12),C12), " A1")</f>
        <v>A1 12 19 A1</v>
      </c>
      <c r="F12" s="3" t="str">
        <f aca="false">CONCATENATE("A1 22 ", IF(HEX2DEC(D12)&lt;16,CONCATENATE("0",D12),D12), " A1")</f>
        <v>A1 22 78 A1</v>
      </c>
      <c r="H12" s="3" t="n">
        <v>1.72</v>
      </c>
      <c r="I12" s="3" t="n">
        <v>73</v>
      </c>
      <c r="J12" s="3" t="str">
        <f aca="false">DEC2HEX(ROUND(H12*255/5))</f>
        <v>58</v>
      </c>
      <c r="K12" s="3" t="str">
        <f aca="false">DEC2HEX(I12+40)</f>
        <v>71</v>
      </c>
      <c r="L12" s="3" t="str">
        <f aca="false">CONCATENATE("A1 12 ", IF(HEX2DEC(J12)&lt;16,CONCATENATE("0",J12),J12), " A1")</f>
        <v>A1 12 58 A1</v>
      </c>
      <c r="M12" s="3" t="str">
        <f aca="false">CONCATENATE("A1 22 ", IF(HEX2DEC(K12)&lt;16,CONCATENATE("0",K12),K12), " A1")</f>
        <v>A1 22 71 A1</v>
      </c>
    </row>
    <row r="13" customFormat="false" ht="12.8" hidden="false" customHeight="false" outlineLevel="0" collapsed="false">
      <c r="A13" s="3" t="n">
        <v>0.38</v>
      </c>
      <c r="B13" s="3" t="n">
        <v>90</v>
      </c>
      <c r="C13" s="3" t="str">
        <f aca="false">DEC2HEX(ROUND(A13*255/5))</f>
        <v>13</v>
      </c>
      <c r="D13" s="3" t="str">
        <f aca="false">DEC2HEX(B13+40)</f>
        <v>82</v>
      </c>
      <c r="E13" s="3" t="str">
        <f aca="false">CONCATENATE("A1 13 ", IF(HEX2DEC(C13)&lt;16,CONCATENATE("0",C13),C13), " A1")</f>
        <v>A1 13 13 A1</v>
      </c>
      <c r="F13" s="3" t="str">
        <f aca="false">CONCATENATE("A1 23 ", IF(HEX2DEC(D13)&lt;16,CONCATENATE("0",D13),D13), " A1")</f>
        <v>A1 23 82 A1</v>
      </c>
      <c r="H13" s="3" t="n">
        <v>1.41</v>
      </c>
      <c r="I13" s="3" t="n">
        <v>82</v>
      </c>
      <c r="J13" s="3" t="str">
        <f aca="false">DEC2HEX(ROUND(H13*255/5))</f>
        <v>48</v>
      </c>
      <c r="K13" s="3" t="str">
        <f aca="false">DEC2HEX(I13+40)</f>
        <v>7A</v>
      </c>
      <c r="L13" s="3" t="str">
        <f aca="false">CONCATENATE("A1 13 ", IF(HEX2DEC(J13)&lt;16,CONCATENATE("0",J13),J13), " A1")</f>
        <v>A1 13 48 A1</v>
      </c>
      <c r="M13" s="3" t="str">
        <f aca="false">CONCATENATE("A1 23 ", IF(HEX2DEC(K13)&lt;16,CONCATENATE("0",K13),K13), " A1")</f>
        <v>A1 23 7A A1</v>
      </c>
    </row>
    <row r="14" customFormat="false" ht="12.8" hidden="false" customHeight="false" outlineLevel="0" collapsed="false">
      <c r="A14" s="3" t="n">
        <v>0.3</v>
      </c>
      <c r="B14" s="3" t="n">
        <v>100</v>
      </c>
      <c r="C14" s="4" t="str">
        <f aca="false">DEC2HEX(ROUND(A14*255/5))</f>
        <v>F</v>
      </c>
      <c r="D14" s="3" t="str">
        <f aca="false">DEC2HEX(B14+40)</f>
        <v>8C</v>
      </c>
      <c r="E14" s="3" t="str">
        <f aca="false">CONCATENATE("A1 14 ", IF(HEX2DEC(C14)&lt;16,CONCATENATE("0",C14),C14), " A1")</f>
        <v>A1 14 0F A1</v>
      </c>
      <c r="F14" s="3" t="str">
        <f aca="false">CONCATENATE("A1 24 ", IF(HEX2DEC(D14)&lt;16,CONCATENATE("0",D14),D14), " A1")</f>
        <v>A1 24 8C A1</v>
      </c>
      <c r="H14" s="3" t="n">
        <v>1.09</v>
      </c>
      <c r="I14" s="3" t="n">
        <v>94</v>
      </c>
      <c r="J14" s="4" t="str">
        <f aca="false">DEC2HEX(ROUND(H14*255/5))</f>
        <v>38</v>
      </c>
      <c r="K14" s="3" t="str">
        <f aca="false">DEC2HEX(I14+40)</f>
        <v>86</v>
      </c>
      <c r="L14" s="3" t="str">
        <f aca="false">CONCATENATE("A1 14 ", IF(HEX2DEC(J14)&lt;16,CONCATENATE("0",J14),J14), " A1")</f>
        <v>A1 14 38 A1</v>
      </c>
      <c r="M14" s="3" t="str">
        <f aca="false">CONCATENATE("A1 24 ", IF(HEX2DEC(K14)&lt;16,CONCATENATE("0",K14),K14), " A1")</f>
        <v>A1 24 86 A1</v>
      </c>
    </row>
    <row r="15" customFormat="false" ht="12.8" hidden="false" customHeight="false" outlineLevel="0" collapsed="false">
      <c r="A15" s="3" t="n">
        <v>0.27</v>
      </c>
      <c r="B15" s="3" t="n">
        <v>105</v>
      </c>
      <c r="C15" s="4" t="str">
        <f aca="false">DEC2HEX(ROUND(A15*255/5))</f>
        <v>E</v>
      </c>
      <c r="D15" s="3" t="str">
        <f aca="false">DEC2HEX(B15+40)</f>
        <v>91</v>
      </c>
      <c r="E15" s="3" t="str">
        <f aca="false">CONCATENATE("A1 15 ", IF(HEX2DEC(C15)&lt;16,CONCATENATE("0",C15),C15), " A1")</f>
        <v>A1 15 0E A1</v>
      </c>
      <c r="F15" s="3" t="str">
        <f aca="false">CONCATENATE("A1 25 ", IF(HEX2DEC(D15)&lt;16,CONCATENATE("0",D15),D15), " A1")</f>
        <v>A1 25 91 A1</v>
      </c>
      <c r="H15" s="3" t="n">
        <v>0.94</v>
      </c>
      <c r="I15" s="3" t="n">
        <v>101</v>
      </c>
      <c r="J15" s="4" t="str">
        <f aca="false">DEC2HEX(ROUND(H15*255/5))</f>
        <v>30</v>
      </c>
      <c r="K15" s="3" t="str">
        <f aca="false">DEC2HEX(I15+40)</f>
        <v>8D</v>
      </c>
      <c r="L15" s="3" t="str">
        <f aca="false">CONCATENATE("A1 15 ", IF(HEX2DEC(J15)&lt;16,CONCATENATE("0",J15),J15), " A1")</f>
        <v>A1 15 30 A1</v>
      </c>
      <c r="M15" s="3" t="str">
        <f aca="false">CONCATENATE("A1 25 ", IF(HEX2DEC(K15)&lt;16,CONCATENATE("0",K15),K15), " A1")</f>
        <v>A1 25 8D A1</v>
      </c>
    </row>
    <row r="16" customFormat="false" ht="12.8" hidden="false" customHeight="false" outlineLevel="0" collapsed="false">
      <c r="A16" s="3" t="n">
        <v>0.24</v>
      </c>
      <c r="B16" s="3" t="n">
        <v>110</v>
      </c>
      <c r="C16" s="4" t="str">
        <f aca="false">DEC2HEX(ROUND(A16*255/5))</f>
        <v>C</v>
      </c>
      <c r="D16" s="3" t="str">
        <f aca="false">DEC2HEX(B16+40)</f>
        <v>96</v>
      </c>
      <c r="E16" s="3" t="str">
        <f aca="false">CONCATENATE("A1 16 ", IF(HEX2DEC(C16)&lt;16,CONCATENATE("0",C16),C16), " A1")</f>
        <v>A1 16 0C A1</v>
      </c>
      <c r="F16" s="3" t="str">
        <f aca="false">CONCATENATE("A1 26 ", IF(HEX2DEC(D16)&lt;16,CONCATENATE("0",D16),D16), " A1")</f>
        <v>A1 26 96 A1</v>
      </c>
      <c r="H16" s="3" t="n">
        <v>0.78</v>
      </c>
      <c r="I16" s="3" t="n">
        <v>109</v>
      </c>
      <c r="J16" s="4" t="str">
        <f aca="false">DEC2HEX(ROUND(H16*255/5))</f>
        <v>28</v>
      </c>
      <c r="K16" s="3" t="str">
        <f aca="false">DEC2HEX(I16+40)</f>
        <v>95</v>
      </c>
      <c r="L16" s="3" t="str">
        <f aca="false">CONCATENATE("A1 16 ", IF(HEX2DEC(J16)&lt;16,CONCATENATE("0",J16),J16), " A1")</f>
        <v>A1 16 28 A1</v>
      </c>
      <c r="M16" s="3" t="str">
        <f aca="false">CONCATENATE("A1 26 ", IF(HEX2DEC(K16)&lt;16,CONCATENATE("0",K16),K16), " A1")</f>
        <v>A1 26 95 A1</v>
      </c>
    </row>
    <row r="17" customFormat="false" ht="12.8" hidden="false" customHeight="false" outlineLevel="0" collapsed="false">
      <c r="A17" s="3" t="n">
        <v>0.22</v>
      </c>
      <c r="B17" s="3" t="n">
        <v>115</v>
      </c>
      <c r="C17" s="4" t="str">
        <f aca="false">DEC2HEX(ROUND(A17*255/5))</f>
        <v>B</v>
      </c>
      <c r="D17" s="3" t="str">
        <f aca="false">DEC2HEX(B17+40)</f>
        <v>9B</v>
      </c>
      <c r="E17" s="3" t="str">
        <f aca="false">CONCATENATE("A1 17 ", IF(HEX2DEC(C17)&lt;16,CONCATENATE("0",C17),C17), " A1")</f>
        <v>A1 17 0B A1</v>
      </c>
      <c r="F17" s="3" t="str">
        <f aca="false">CONCATENATE("A1 27 ", IF(HEX2DEC(D17)&lt;16,CONCATENATE("0",D17),D17), " A1")</f>
        <v>A1 27 9B A1</v>
      </c>
      <c r="H17" s="3" t="n">
        <v>0.63</v>
      </c>
      <c r="I17" s="3" t="n">
        <v>120</v>
      </c>
      <c r="J17" s="4" t="str">
        <f aca="false">DEC2HEX(ROUND(H17*255/5))</f>
        <v>20</v>
      </c>
      <c r="K17" s="3" t="str">
        <f aca="false">DEC2HEX(I17+40)</f>
        <v>A0</v>
      </c>
      <c r="L17" s="3" t="str">
        <f aca="false">CONCATENATE("A1 17 ", IF(HEX2DEC(J17)&lt;16,CONCATENATE("0",J17),J17), " A1")</f>
        <v>A1 17 20 A1</v>
      </c>
      <c r="M17" s="3" t="str">
        <f aca="false">CONCATENATE("A1 27 ", IF(HEX2DEC(K17)&lt;16,CONCATENATE("0",K17),K17), " A1")</f>
        <v>A1 27 A0 A1</v>
      </c>
    </row>
    <row r="18" customFormat="false" ht="12.8" hidden="false" customHeight="false" outlineLevel="0" collapsed="false">
      <c r="A18" s="3" t="n">
        <v>0.18</v>
      </c>
      <c r="B18" s="3" t="n">
        <v>122</v>
      </c>
      <c r="C18" s="4" t="str">
        <f aca="false">DEC2HEX(ROUND(A18*255/5))</f>
        <v>9</v>
      </c>
      <c r="D18" s="3" t="str">
        <f aca="false">DEC2HEX(B18+40)</f>
        <v>A2</v>
      </c>
      <c r="E18" s="3" t="str">
        <f aca="false">CONCATENATE("A1 18 ", IF(HEX2DEC(C18)&lt;16,CONCATENATE("0",C18),C18), " A1")</f>
        <v>A1 18 09 A1</v>
      </c>
      <c r="F18" s="3" t="str">
        <f aca="false">CONCATENATE("A1 28 ", IF(HEX2DEC(D18)&lt;16,CONCATENATE("0",D18),D18), " A1")</f>
        <v>A1 28 A2 A1</v>
      </c>
      <c r="H18" s="3" t="n">
        <v>0.47</v>
      </c>
      <c r="I18" s="3" t="n">
        <v>134</v>
      </c>
      <c r="J18" s="4" t="str">
        <f aca="false">DEC2HEX(ROUND(H18*255/5))</f>
        <v>18</v>
      </c>
      <c r="K18" s="3" t="str">
        <f aca="false">DEC2HEX(I18+40)</f>
        <v>AE</v>
      </c>
      <c r="L18" s="3" t="str">
        <f aca="false">CONCATENATE("A1 18 ", IF(HEX2DEC(J18)&lt;16,CONCATENATE("0",J18),J18), " A1")</f>
        <v>A1 18 18 A1</v>
      </c>
      <c r="M18" s="3" t="str">
        <f aca="false">CONCATENATE("A1 28 ", IF(HEX2DEC(K18)&lt;16,CONCATENATE("0",K18),K18), " A1")</f>
        <v>A1 28 AE A1</v>
      </c>
    </row>
    <row r="19" customFormat="false" ht="12.8" hidden="false" customHeight="false" outlineLevel="0" collapsed="false">
      <c r="A19" s="3" t="n">
        <v>0.12</v>
      </c>
      <c r="B19" s="3" t="n">
        <v>143</v>
      </c>
      <c r="C19" s="4" t="str">
        <f aca="false">DEC2HEX(ROUND(A19*255/5))</f>
        <v>6</v>
      </c>
      <c r="D19" s="3" t="str">
        <f aca="false">DEC2HEX(B19+40)</f>
        <v>B7</v>
      </c>
      <c r="E19" s="3" t="str">
        <f aca="false">CONCATENATE("A1 19 ", IF(HEX2DEC(C19)&lt;16,CONCATENATE("0",C19),C19), " A1")</f>
        <v>A1 19 06 A1</v>
      </c>
      <c r="F19" s="3" t="str">
        <f aca="false">CONCATENATE("A1 29 ", IF(HEX2DEC(D19)&lt;16,CONCATENATE("0",D19),D19), " A1")</f>
        <v>A1 29 B7 A1</v>
      </c>
      <c r="H19" s="3" t="n">
        <v>0.31</v>
      </c>
      <c r="I19" s="3" t="n">
        <v>160</v>
      </c>
      <c r="J19" s="4" t="str">
        <f aca="false">DEC2HEX(ROUND(H19*255/5))</f>
        <v>10</v>
      </c>
      <c r="K19" s="3" t="str">
        <f aca="false">DEC2HEX(I19+40)</f>
        <v>C8</v>
      </c>
      <c r="L19" s="3" t="str">
        <f aca="false">CONCATENATE("A1 19 ", IF(HEX2DEC(J19)&lt;16,CONCATENATE("0",J19),J19), " A1")</f>
        <v>A1 19 10 A1</v>
      </c>
      <c r="M19" s="3" t="str">
        <f aca="false">CONCATENATE("A1 29 ", IF(HEX2DEC(K19)&lt;16,CONCATENATE("0",K19),K19), " A1")</f>
        <v>A1 29 C8 A1</v>
      </c>
    </row>
    <row r="22" customFormat="false" ht="12.8" hidden="false" customHeight="false" outlineLevel="0" collapsed="false">
      <c r="A22" s="1" t="s">
        <v>5</v>
      </c>
      <c r="B22" s="1"/>
      <c r="C22" s="1"/>
      <c r="D22" s="1"/>
      <c r="E22" s="1"/>
      <c r="F22" s="1"/>
      <c r="H22" s="1" t="s">
        <v>6</v>
      </c>
      <c r="I22" s="1"/>
      <c r="J22" s="1"/>
      <c r="K22" s="1"/>
      <c r="L22" s="1"/>
      <c r="M22" s="1"/>
    </row>
    <row r="23" customFormat="false" ht="12.8" hidden="false" customHeight="false" outlineLevel="0" collapsed="false">
      <c r="A23" s="2" t="s">
        <v>2</v>
      </c>
      <c r="B23" s="2" t="s">
        <v>3</v>
      </c>
      <c r="C23" s="2" t="s">
        <v>2</v>
      </c>
      <c r="D23" s="2" t="s">
        <v>3</v>
      </c>
      <c r="E23" s="1" t="s">
        <v>4</v>
      </c>
      <c r="F23" s="1"/>
      <c r="H23" s="2" t="s">
        <v>2</v>
      </c>
      <c r="I23" s="2" t="s">
        <v>3</v>
      </c>
      <c r="J23" s="2" t="s">
        <v>2</v>
      </c>
      <c r="K23" s="2" t="s">
        <v>3</v>
      </c>
      <c r="L23" s="1" t="s">
        <v>4</v>
      </c>
      <c r="M23" s="1"/>
    </row>
    <row r="24" customFormat="false" ht="12.8" hidden="false" customHeight="false" outlineLevel="0" collapsed="false">
      <c r="A24" s="5" t="n">
        <v>4.89500291658565</v>
      </c>
      <c r="B24" s="3" t="n">
        <v>-40</v>
      </c>
      <c r="C24" s="3" t="str">
        <f aca="false">DEC2HEX(ROUND(A24*255/5))</f>
        <v>FA</v>
      </c>
      <c r="D24" s="3" t="str">
        <f aca="false">DEC2HEX(B24+40)</f>
        <v>0</v>
      </c>
      <c r="E24" s="3" t="str">
        <f aca="false">CONCATENATE("A1 0A ", IF(HEX2DEC(C24)&lt;16,CONCATENATE("0",C24),C24), " A1")</f>
        <v>A1 0A FA A1</v>
      </c>
      <c r="F24" s="3" t="str">
        <f aca="false">CONCATENATE("A1 1A ", IF(HEX2DEC(D24)&lt;16,CONCATENATE("0",D24),D24), " A1")</f>
        <v>A1 1A 00 A1</v>
      </c>
      <c r="H24" s="3" t="n">
        <v>4.78</v>
      </c>
      <c r="I24" s="3" t="n">
        <v>-40</v>
      </c>
      <c r="J24" s="3" t="str">
        <f aca="false">DEC2HEX(ROUND(H24*255/5))</f>
        <v>F4</v>
      </c>
      <c r="K24" s="3" t="str">
        <f aca="false">DEC2HEX(I24+40)</f>
        <v>0</v>
      </c>
      <c r="L24" s="3" t="str">
        <f aca="false">CONCATENATE("A1 0A ", IF(HEX2DEC(J24)&lt;16,CONCATENATE("0",J24),J24), " A1")</f>
        <v>A1 0A F4 A1</v>
      </c>
      <c r="M24" s="3" t="str">
        <f aca="false">CONCATENATE("A1 1A ", IF(HEX2DEC(K24)&lt;16,CONCATENATE("0",K24),K24), " A1")</f>
        <v>A1 1A 00 A1</v>
      </c>
    </row>
    <row r="25" customFormat="false" ht="12.8" hidden="false" customHeight="false" outlineLevel="0" collapsed="false">
      <c r="A25" s="5" t="n">
        <v>4.64980544747082</v>
      </c>
      <c r="B25" s="3" t="n">
        <v>-20</v>
      </c>
      <c r="C25" s="3" t="str">
        <f aca="false">DEC2HEX(ROUND(A25*255/5))</f>
        <v>ED</v>
      </c>
      <c r="D25" s="3" t="str">
        <f aca="false">DEC2HEX(B25+40)</f>
        <v>14</v>
      </c>
      <c r="E25" s="3" t="str">
        <f aca="false">CONCATENATE("A1 0B ", IF(HEX2DEC(C25)&lt;16,CONCATENATE("0",C25),C25), " A1")</f>
        <v>A1 0B ED A1</v>
      </c>
      <c r="F25" s="3" t="str">
        <f aca="false">CONCATENATE("A1 1B ", IF(HEX2DEC(D25)&lt;16,CONCATENATE("0",D25),D25), " A1")</f>
        <v>A1 1B 14 A1</v>
      </c>
      <c r="H25" s="3" t="n">
        <v>4.46</v>
      </c>
      <c r="I25" s="3" t="n">
        <v>-27</v>
      </c>
      <c r="J25" s="3" t="str">
        <f aca="false">DEC2HEX(ROUND(H25*255/5))</f>
        <v>E3</v>
      </c>
      <c r="K25" s="3" t="str">
        <f aca="false">DEC2HEX(I25+40)</f>
        <v>D</v>
      </c>
      <c r="L25" s="3" t="str">
        <f aca="false">CONCATENATE("A1 0B ", IF(HEX2DEC(J25)&lt;16,CONCATENATE("0",J25),J25), " A1")</f>
        <v>A1 0B E3 A1</v>
      </c>
      <c r="M25" s="3" t="str">
        <f aca="false">CONCATENATE("A1 1B ", IF(HEX2DEC(K25)&lt;16,CONCATENATE("0",K25),K25), " A1")</f>
        <v>A1 1B 0D A1</v>
      </c>
    </row>
    <row r="26" customFormat="false" ht="12.8" hidden="false" customHeight="false" outlineLevel="0" collapsed="false">
      <c r="A26" s="5" t="n">
        <v>4.41112322791712</v>
      </c>
      <c r="B26" s="3" t="n">
        <v>-10</v>
      </c>
      <c r="C26" s="3" t="str">
        <f aca="false">DEC2HEX(ROUND(A26*255/5))</f>
        <v>E1</v>
      </c>
      <c r="D26" s="3" t="str">
        <f aca="false">DEC2HEX(B26+40)</f>
        <v>1E</v>
      </c>
      <c r="E26" s="3" t="str">
        <f aca="false">CONCATENATE("A1 0C ", IF(HEX2DEC(C26)&lt;16,CONCATENATE("0",C26),C26), " A1")</f>
        <v>A1 0C E1 A1</v>
      </c>
      <c r="F26" s="3" t="str">
        <f aca="false">CONCATENATE("A1 1C ", IF(HEX2DEC(D26)&lt;16,CONCATENATE("0",D26),D26), " A1")</f>
        <v>A1 1C 1E A1</v>
      </c>
      <c r="H26" s="3" t="n">
        <v>4.14</v>
      </c>
      <c r="I26" s="3" t="n">
        <v>-20</v>
      </c>
      <c r="J26" s="3" t="str">
        <f aca="false">DEC2HEX(ROUND(H26*255/5))</f>
        <v>D3</v>
      </c>
      <c r="K26" s="3" t="str">
        <f aca="false">DEC2HEX(I26+40)</f>
        <v>14</v>
      </c>
      <c r="L26" s="3" t="str">
        <f aca="false">CONCATENATE("A1 0C ", IF(HEX2DEC(J26)&lt;16,CONCATENATE("0",J26),J26), " A1")</f>
        <v>A1 0C D3 A1</v>
      </c>
      <c r="M26" s="3" t="str">
        <f aca="false">CONCATENATE("A1 1C ", IF(HEX2DEC(K26)&lt;16,CONCATENATE("0",K26),K26), " A1")</f>
        <v>A1 1C 14 A1</v>
      </c>
    </row>
    <row r="27" customFormat="false" ht="12.8" hidden="false" customHeight="false" outlineLevel="0" collapsed="false">
      <c r="A27" s="5" t="n">
        <v>4.06735751295337</v>
      </c>
      <c r="B27" s="3" t="n">
        <v>0</v>
      </c>
      <c r="C27" s="3" t="str">
        <f aca="false">DEC2HEX(ROUND(A27*255/5))</f>
        <v>CF</v>
      </c>
      <c r="D27" s="3" t="str">
        <f aca="false">DEC2HEX(B27+40)</f>
        <v>28</v>
      </c>
      <c r="E27" s="3" t="str">
        <f aca="false">CONCATENATE("A1 0D ", IF(HEX2DEC(C27)&lt;16,CONCATENATE("0",C27),C27), " A1")</f>
        <v>A1 0D CF A1</v>
      </c>
      <c r="F27" s="3" t="str">
        <f aca="false">CONCATENATE("A1 1D ", IF(HEX2DEC(D27)&lt;16,CONCATENATE("0",D27),D27), " A1")</f>
        <v>A1 1D 28 A1</v>
      </c>
      <c r="H27" s="3" t="n">
        <v>3.83</v>
      </c>
      <c r="I27" s="3" t="n">
        <v>-6</v>
      </c>
      <c r="J27" s="3" t="str">
        <f aca="false">DEC2HEX(ROUND(H27*255/5))</f>
        <v>C3</v>
      </c>
      <c r="K27" s="3" t="str">
        <f aca="false">DEC2HEX(I27+40)</f>
        <v>22</v>
      </c>
      <c r="L27" s="3" t="str">
        <f aca="false">CONCATENATE("A1 0D ", IF(HEX2DEC(J27)&lt;16,CONCATENATE("0",J27),J27), " A1")</f>
        <v>A1 0D C3 A1</v>
      </c>
      <c r="M27" s="3" t="str">
        <f aca="false">CONCATENATE("A1 1D ", IF(HEX2DEC(K27)&lt;16,CONCATENATE("0",K27),K27), " A1")</f>
        <v>A1 1D 22 A1</v>
      </c>
    </row>
    <row r="28" customFormat="false" ht="12.8" hidden="false" customHeight="false" outlineLevel="0" collapsed="false">
      <c r="A28" s="5" t="n">
        <v>3.62068965517241</v>
      </c>
      <c r="B28" s="3" t="n">
        <v>10</v>
      </c>
      <c r="C28" s="3" t="str">
        <f aca="false">DEC2HEX(ROUND(A28*255/5))</f>
        <v>B9</v>
      </c>
      <c r="D28" s="3" t="str">
        <f aca="false">DEC2HEX(B28+40)</f>
        <v>32</v>
      </c>
      <c r="E28" s="3" t="str">
        <f aca="false">CONCATENATE("A1 0E ", IF(HEX2DEC(C28)&lt;16,CONCATENATE("0",C28),C28), " A1")</f>
        <v>A1 0E B9 A1</v>
      </c>
      <c r="F28" s="3" t="str">
        <f aca="false">CONCATENATE("A1 1E ", IF(HEX2DEC(D28)&lt;16,CONCATENATE("0",D28),D28), " A1")</f>
        <v>A1 1E 32 A1</v>
      </c>
      <c r="H28" s="3" t="n">
        <v>3.51</v>
      </c>
      <c r="I28" s="3" t="n">
        <v>1</v>
      </c>
      <c r="J28" s="3" t="str">
        <f aca="false">DEC2HEX(ROUND(H28*255/5))</f>
        <v>B3</v>
      </c>
      <c r="K28" s="3" t="str">
        <f aca="false">DEC2HEX(I28+40)</f>
        <v>29</v>
      </c>
      <c r="L28" s="3" t="str">
        <f aca="false">CONCATENATE("A1 0E ", IF(HEX2DEC(J28)&lt;16,CONCATENATE("0",J28),J28), " A1")</f>
        <v>A1 0E B3 A1</v>
      </c>
      <c r="M28" s="3" t="str">
        <f aca="false">CONCATENATE("A1 1E ", IF(HEX2DEC(K28)&lt;16,CONCATENATE("0",K28),K28), " A1")</f>
        <v>A1 1E 29 A1</v>
      </c>
    </row>
    <row r="29" customFormat="false" ht="12.8" hidden="false" customHeight="false" outlineLevel="0" collapsed="false">
      <c r="A29" s="5" t="n">
        <v>3.09859154929577</v>
      </c>
      <c r="B29" s="3" t="n">
        <v>20</v>
      </c>
      <c r="C29" s="3" t="str">
        <f aca="false">DEC2HEX(ROUND(A29*255/5))</f>
        <v>9E</v>
      </c>
      <c r="D29" s="3" t="str">
        <f aca="false">DEC2HEX(B29+40)</f>
        <v>3C</v>
      </c>
      <c r="E29" s="3" t="str">
        <f aca="false">CONCATENATE("A1 0F ", IF(HEX2DEC(C29)&lt;16,CONCATENATE("0",C29),C29), " A1")</f>
        <v>A1 0F 9E A1</v>
      </c>
      <c r="F29" s="3" t="str">
        <f aca="false">CONCATENATE("A1 1F ", IF(HEX2DEC(D29)&lt;16,CONCATENATE("0",D29),D29), " A1")</f>
        <v>A1 1F 3C A1</v>
      </c>
      <c r="H29" s="3" t="n">
        <v>3.19</v>
      </c>
      <c r="I29" s="3" t="n">
        <v>8</v>
      </c>
      <c r="J29" s="3" t="str">
        <f aca="false">DEC2HEX(ROUND(H29*255/5))</f>
        <v>A3</v>
      </c>
      <c r="K29" s="3" t="str">
        <f aca="false">DEC2HEX(I29+40)</f>
        <v>30</v>
      </c>
      <c r="L29" s="3" t="str">
        <f aca="false">CONCATENATE("A1 0F ", IF(HEX2DEC(J29)&lt;16,CONCATENATE("0",J29),J29), " A1")</f>
        <v>A1 0F A3 A1</v>
      </c>
      <c r="M29" s="3" t="str">
        <f aca="false">CONCATENATE("A1 1F ", IF(HEX2DEC(K29)&lt;16,CONCATENATE("0",K29),K29), " A1")</f>
        <v>A1 1F 30 A1</v>
      </c>
    </row>
    <row r="30" customFormat="false" ht="12.8" hidden="false" customHeight="false" outlineLevel="0" collapsed="false">
      <c r="A30" s="5" t="n">
        <v>2.54433833560709</v>
      </c>
      <c r="B30" s="3" t="n">
        <v>30</v>
      </c>
      <c r="C30" s="3" t="str">
        <f aca="false">DEC2HEX(ROUND(A30*255/5))</f>
        <v>82</v>
      </c>
      <c r="D30" s="3" t="str">
        <f aca="false">DEC2HEX(B30+40)</f>
        <v>46</v>
      </c>
      <c r="E30" s="3" t="str">
        <f aca="false">CONCATENATE("A1 10 ", IF(HEX2DEC(C30)&lt;16,CONCATENATE("0",C30),C30), " A1")</f>
        <v>A1 10 82 A1</v>
      </c>
      <c r="F30" s="3" t="str">
        <f aca="false">CONCATENATE("A1 20 ", IF(HEX2DEC(D30)&lt;16,CONCATENATE("0",D30),D30), " A1")</f>
        <v>A1 20 46 A1</v>
      </c>
      <c r="H30" s="3" t="n">
        <v>2.87</v>
      </c>
      <c r="I30" s="3" t="n">
        <v>15</v>
      </c>
      <c r="J30" s="3" t="str">
        <f aca="false">DEC2HEX(ROUND(H30*255/5))</f>
        <v>92</v>
      </c>
      <c r="K30" s="3" t="str">
        <f aca="false">DEC2HEX(I30+40)</f>
        <v>37</v>
      </c>
      <c r="L30" s="3" t="str">
        <f aca="false">CONCATENATE("A1 10 ", IF(HEX2DEC(J30)&lt;16,CONCATENATE("0",J30),J30), " A1")</f>
        <v>A1 10 92 A1</v>
      </c>
      <c r="M30" s="3" t="str">
        <f aca="false">CONCATENATE("A1 20 ", IF(HEX2DEC(K30)&lt;16,CONCATENATE("0",K30),K30), " A1")</f>
        <v>A1 20 37 A1</v>
      </c>
    </row>
    <row r="31" customFormat="false" ht="12.8" hidden="false" customHeight="false" outlineLevel="0" collapsed="false">
      <c r="A31" s="5" t="n">
        <v>2.01575020723957</v>
      </c>
      <c r="B31" s="3" t="n">
        <v>40</v>
      </c>
      <c r="C31" s="3" t="str">
        <f aca="false">DEC2HEX(ROUND(A31*255/5))</f>
        <v>67</v>
      </c>
      <c r="D31" s="3" t="str">
        <f aca="false">DEC2HEX(B31+40)</f>
        <v>50</v>
      </c>
      <c r="E31" s="3" t="str">
        <f aca="false">CONCATENATE("A1 11 ", IF(HEX2DEC(C31)&lt;16,CONCATENATE("0",C31),C31), " A1")</f>
        <v>A1 11 67 A1</v>
      </c>
      <c r="F31" s="3" t="str">
        <f aca="false">CONCATENATE("A1 21 ", IF(HEX2DEC(D31)&lt;16,CONCATENATE("0",D31),D31), " A1")</f>
        <v>A1 21 50 A1</v>
      </c>
      <c r="H31" s="3" t="n">
        <v>2.55</v>
      </c>
      <c r="I31" s="3" t="n">
        <v>20</v>
      </c>
      <c r="J31" s="3" t="str">
        <f aca="false">DEC2HEX(ROUND(H31*255/5))</f>
        <v>82</v>
      </c>
      <c r="K31" s="3" t="str">
        <f aca="false">DEC2HEX(I31+40)</f>
        <v>3C</v>
      </c>
      <c r="L31" s="3" t="str">
        <f aca="false">CONCATENATE("A1 11 ", IF(HEX2DEC(J31)&lt;16,CONCATENATE("0",J31),J31), " A1")</f>
        <v>A1 11 82 A1</v>
      </c>
      <c r="M31" s="3" t="str">
        <f aca="false">CONCATENATE("A1 21 ", IF(HEX2DEC(K31)&lt;16,CONCATENATE("0",K31),K31), " A1")</f>
        <v>A1 21 3C A1</v>
      </c>
    </row>
    <row r="32" customFormat="false" ht="12.8" hidden="false" customHeight="false" outlineLevel="0" collapsed="false">
      <c r="A32" s="5" t="n">
        <v>1.5528247685924</v>
      </c>
      <c r="B32" s="3" t="n">
        <v>50</v>
      </c>
      <c r="C32" s="3" t="str">
        <f aca="false">DEC2HEX(ROUND(A32*255/5))</f>
        <v>4F</v>
      </c>
      <c r="D32" s="3" t="str">
        <f aca="false">DEC2HEX(B32+40)</f>
        <v>5A</v>
      </c>
      <c r="E32" s="3" t="str">
        <f aca="false">CONCATENATE("A1 12 ", IF(HEX2DEC(C32)&lt;16,CONCATENATE("0",C32),C32), " A1")</f>
        <v>A1 12 4F A1</v>
      </c>
      <c r="F32" s="3" t="str">
        <f aca="false">CONCATENATE("A1 22 ", IF(HEX2DEC(D32)&lt;16,CONCATENATE("0",D32),D32), " A1")</f>
        <v>A1 22 5A A1</v>
      </c>
      <c r="H32" s="3" t="n">
        <v>2.23</v>
      </c>
      <c r="I32" s="3" t="n">
        <v>26</v>
      </c>
      <c r="J32" s="3" t="str">
        <f aca="false">DEC2HEX(ROUND(H32*255/5))</f>
        <v>72</v>
      </c>
      <c r="K32" s="3" t="str">
        <f aca="false">DEC2HEX(I32+40)</f>
        <v>42</v>
      </c>
      <c r="L32" s="3" t="str">
        <f aca="false">CONCATENATE("A1 12 ", IF(HEX2DEC(J32)&lt;16,CONCATENATE("0",J32),J32), " A1")</f>
        <v>A1 12 72 A1</v>
      </c>
      <c r="M32" s="3" t="str">
        <f aca="false">CONCATENATE("A1 22 ", IF(HEX2DEC(K32)&lt;16,CONCATENATE("0",K32),K32), " A1")</f>
        <v>A1 22 42 A1</v>
      </c>
    </row>
    <row r="33" customFormat="false" ht="12.8" hidden="false" customHeight="false" outlineLevel="0" collapsed="false">
      <c r="A33" s="5" t="n">
        <v>1.17969579059073</v>
      </c>
      <c r="B33" s="3" t="n">
        <v>60</v>
      </c>
      <c r="C33" s="3" t="str">
        <f aca="false">DEC2HEX(ROUND(A33*255/5))</f>
        <v>3C</v>
      </c>
      <c r="D33" s="3" t="str">
        <f aca="false">DEC2HEX(B33+40)</f>
        <v>64</v>
      </c>
      <c r="E33" s="3" t="str">
        <f aca="false">CONCATENATE("A1 13 ", IF(HEX2DEC(C33)&lt;16,CONCATENATE("0",C33),C33), " A1")</f>
        <v>A1 13 3C A1</v>
      </c>
      <c r="F33" s="3" t="str">
        <f aca="false">CONCATENATE("A1 23 ", IF(HEX2DEC(D33)&lt;16,CONCATENATE("0",D33),D33), " A1")</f>
        <v>A1 23 64 A1</v>
      </c>
      <c r="H33" s="3" t="n">
        <v>1.91</v>
      </c>
      <c r="I33" s="3" t="n">
        <v>32</v>
      </c>
      <c r="J33" s="3" t="str">
        <f aca="false">DEC2HEX(ROUND(H33*255/5))</f>
        <v>61</v>
      </c>
      <c r="K33" s="3" t="str">
        <f aca="false">DEC2HEX(I33+40)</f>
        <v>48</v>
      </c>
      <c r="L33" s="3" t="str">
        <f aca="false">CONCATENATE("A1 13 ", IF(HEX2DEC(J33)&lt;16,CONCATENATE("0",J33),J33), " A1")</f>
        <v>A1 13 61 A1</v>
      </c>
      <c r="M33" s="3" t="str">
        <f aca="false">CONCATENATE("A1 23 ", IF(HEX2DEC(K33)&lt;16,CONCATENATE("0",K33),K33), " A1")</f>
        <v>A1 23 48 A1</v>
      </c>
    </row>
    <row r="34" customFormat="false" ht="12.8" hidden="false" customHeight="false" outlineLevel="0" collapsed="false">
      <c r="A34" s="5" t="n">
        <v>0.888846593071945</v>
      </c>
      <c r="B34" s="3" t="n">
        <v>70</v>
      </c>
      <c r="C34" s="4" t="str">
        <f aca="false">DEC2HEX(ROUND(A34*255/5))</f>
        <v>2D</v>
      </c>
      <c r="D34" s="3" t="str">
        <f aca="false">DEC2HEX(B34+40)</f>
        <v>6E</v>
      </c>
      <c r="E34" s="3" t="str">
        <f aca="false">CONCATENATE("A1 14 ", IF(HEX2DEC(C34)&lt;16,CONCATENATE("0",C34),C34), " A1")</f>
        <v>A1 14 2D A1</v>
      </c>
      <c r="F34" s="3" t="str">
        <f aca="false">CONCATENATE("A1 24 ", IF(HEX2DEC(D34)&lt;16,CONCATENATE("0",D34),D34), " A1")</f>
        <v>A1 24 6E A1</v>
      </c>
      <c r="H34" s="3" t="n">
        <v>1.59</v>
      </c>
      <c r="I34" s="3" t="n">
        <v>39</v>
      </c>
      <c r="J34" s="4" t="str">
        <f aca="false">DEC2HEX(ROUND(H34*255/5))</f>
        <v>51</v>
      </c>
      <c r="K34" s="3" t="str">
        <f aca="false">DEC2HEX(I34+40)</f>
        <v>4F</v>
      </c>
      <c r="L34" s="3" t="str">
        <f aca="false">CONCATENATE("A1 14 ", IF(HEX2DEC(J34)&lt;16,CONCATENATE("0",J34),J34), " A1")</f>
        <v>A1 14 51 A1</v>
      </c>
      <c r="M34" s="3" t="str">
        <f aca="false">CONCATENATE("A1 24 ", IF(HEX2DEC(K34)&lt;16,CONCATENATE("0",K34),K34), " A1")</f>
        <v>A1 24 4F A1</v>
      </c>
    </row>
    <row r="35" customFormat="false" ht="12.8" hidden="false" customHeight="false" outlineLevel="0" collapsed="false">
      <c r="A35" s="5" t="n">
        <v>0.666131621187801</v>
      </c>
      <c r="B35" s="3" t="n">
        <v>80</v>
      </c>
      <c r="C35" s="4" t="str">
        <f aca="false">DEC2HEX(ROUND(A35*255/5))</f>
        <v>22</v>
      </c>
      <c r="D35" s="3" t="str">
        <f aca="false">DEC2HEX(B35+40)</f>
        <v>78</v>
      </c>
      <c r="E35" s="3" t="str">
        <f aca="false">CONCATENATE("A1 15 ", IF(HEX2DEC(C35)&lt;16,CONCATENATE("0",C35),C35), " A1")</f>
        <v>A1 15 22 A1</v>
      </c>
      <c r="F35" s="3" t="str">
        <f aca="false">CONCATENATE("A1 25 ", IF(HEX2DEC(D35)&lt;16,CONCATENATE("0",D35),D35), " A1")</f>
        <v>A1 25 78 A1</v>
      </c>
      <c r="H35" s="3" t="n">
        <v>1.28</v>
      </c>
      <c r="I35" s="3" t="n">
        <v>47</v>
      </c>
      <c r="J35" s="4" t="str">
        <f aca="false">DEC2HEX(ROUND(H35*255/5))</f>
        <v>41</v>
      </c>
      <c r="K35" s="3" t="str">
        <f aca="false">DEC2HEX(I35+40)</f>
        <v>57</v>
      </c>
      <c r="L35" s="3" t="str">
        <f aca="false">CONCATENATE("A1 15 ", IF(HEX2DEC(J35)&lt;16,CONCATENATE("0",J35),J35), " A1")</f>
        <v>A1 15 41 A1</v>
      </c>
      <c r="M35" s="3" t="str">
        <f aca="false">CONCATENATE("A1 25 ", IF(HEX2DEC(K35)&lt;16,CONCATENATE("0",K35),K35), " A1")</f>
        <v>A1 25 57 A1</v>
      </c>
    </row>
    <row r="36" customFormat="false" ht="12.8" hidden="false" customHeight="false" outlineLevel="0" collapsed="false">
      <c r="A36" s="5" t="n">
        <v>0.501874219075385</v>
      </c>
      <c r="B36" s="3" t="n">
        <v>90</v>
      </c>
      <c r="C36" s="4" t="str">
        <f aca="false">DEC2HEX(ROUND(A36*255/5))</f>
        <v>1A</v>
      </c>
      <c r="D36" s="3" t="str">
        <f aca="false">DEC2HEX(B36+40)</f>
        <v>82</v>
      </c>
      <c r="E36" s="3" t="str">
        <f aca="false">CONCATENATE("A1 16 ", IF(HEX2DEC(C36)&lt;16,CONCATENATE("0",C36),C36), " A1")</f>
        <v>A1 16 1A A1</v>
      </c>
      <c r="F36" s="3" t="str">
        <f aca="false">CONCATENATE("A1 26 ", IF(HEX2DEC(D36)&lt;16,CONCATENATE("0",D36),D36), " A1")</f>
        <v>A1 26 82 A1</v>
      </c>
      <c r="H36" s="3" t="n">
        <v>0.96</v>
      </c>
      <c r="I36" s="3" t="n">
        <v>57</v>
      </c>
      <c r="J36" s="4" t="str">
        <f aca="false">DEC2HEX(ROUND(H36*255/5))</f>
        <v>31</v>
      </c>
      <c r="K36" s="3" t="str">
        <f aca="false">DEC2HEX(I36+40)</f>
        <v>61</v>
      </c>
      <c r="L36" s="3" t="str">
        <f aca="false">CONCATENATE("A1 16 ", IF(HEX2DEC(J36)&lt;16,CONCATENATE("0",J36),J36), " A1")</f>
        <v>A1 16 31 A1</v>
      </c>
      <c r="M36" s="3" t="str">
        <f aca="false">CONCATENATE("A1 26 ", IF(HEX2DEC(K36)&lt;16,CONCATENATE("0",K36),K36), " A1")</f>
        <v>A1 26 61 A1</v>
      </c>
    </row>
    <row r="37" customFormat="false" ht="12.8" hidden="false" customHeight="false" outlineLevel="0" collapsed="false">
      <c r="A37" s="5" t="n">
        <v>0.256916996047431</v>
      </c>
      <c r="B37" s="3" t="n">
        <v>100</v>
      </c>
      <c r="C37" s="4" t="str">
        <f aca="false">DEC2HEX(ROUND(A37*255/5))</f>
        <v>D</v>
      </c>
      <c r="D37" s="3" t="str">
        <f aca="false">DEC2HEX(B37+40)</f>
        <v>8C</v>
      </c>
      <c r="E37" s="3" t="str">
        <f aca="false">CONCATENATE("A1 17 ", IF(HEX2DEC(C37)&lt;16,CONCATENATE("0",C37),C37), " A1")</f>
        <v>A1 17 0D A1</v>
      </c>
      <c r="F37" s="3" t="str">
        <f aca="false">CONCATENATE("A1 27 ", IF(HEX2DEC(D37)&lt;16,CONCATENATE("0",D37),D37), " A1")</f>
        <v>A1 27 8C A1</v>
      </c>
      <c r="H37" s="3" t="n">
        <v>0.64</v>
      </c>
      <c r="I37" s="3" t="n">
        <v>70</v>
      </c>
      <c r="J37" s="4" t="str">
        <f aca="false">DEC2HEX(ROUND(H37*255/5))</f>
        <v>21</v>
      </c>
      <c r="K37" s="3" t="str">
        <f aca="false">DEC2HEX(I37+40)</f>
        <v>6E</v>
      </c>
      <c r="L37" s="3" t="str">
        <f aca="false">CONCATENATE("A1 17 ", IF(HEX2DEC(J37)&lt;16,CONCATENATE("0",J37),J37), " A1")</f>
        <v>A1 17 21 A1</v>
      </c>
      <c r="M37" s="3" t="str">
        <f aca="false">CONCATENATE("A1 27 ", IF(HEX2DEC(K37)&lt;16,CONCATENATE("0",K37),K37), " A1")</f>
        <v>A1 27 6E A1</v>
      </c>
    </row>
    <row r="38" customFormat="false" ht="12.8" hidden="false" customHeight="false" outlineLevel="0" collapsed="false">
      <c r="A38" s="5" t="n">
        <v>0.15695067264574</v>
      </c>
      <c r="B38" s="3" t="n">
        <v>110</v>
      </c>
      <c r="C38" s="4" t="str">
        <f aca="false">DEC2HEX(ROUND(A38*255/5))</f>
        <v>8</v>
      </c>
      <c r="D38" s="3" t="str">
        <f aca="false">DEC2HEX(B38+40)</f>
        <v>96</v>
      </c>
      <c r="E38" s="3" t="str">
        <f aca="false">CONCATENATE("A1 18 ", IF(HEX2DEC(C38)&lt;16,CONCATENATE("0",C38),C38), " A1")</f>
        <v>A1 18 08 A1</v>
      </c>
      <c r="F38" s="3" t="str">
        <f aca="false">CONCATENATE("A1 28 ", IF(HEX2DEC(D38)&lt;16,CONCATENATE("0",D38),D38), " A1")</f>
        <v>A1 28 96 A1</v>
      </c>
      <c r="H38" s="3" t="n">
        <v>0.32</v>
      </c>
      <c r="I38" s="3" t="n">
        <v>99</v>
      </c>
      <c r="J38" s="4" t="str">
        <f aca="false">DEC2HEX(ROUND(H38*255/5))</f>
        <v>10</v>
      </c>
      <c r="K38" s="3" t="str">
        <f aca="false">DEC2HEX(I38+40)</f>
        <v>8B</v>
      </c>
      <c r="L38" s="3" t="str">
        <f aca="false">CONCATENATE("A1 18 ", IF(HEX2DEC(J38)&lt;16,CONCATENATE("0",J38),J38), " A1")</f>
        <v>A1 18 10 A1</v>
      </c>
      <c r="M38" s="3" t="str">
        <f aca="false">CONCATENATE("A1 28 ", IF(HEX2DEC(K38)&lt;16,CONCATENATE("0",K38),K38), " A1")</f>
        <v>A1 28 8B A1</v>
      </c>
    </row>
    <row r="39" customFormat="false" ht="12.8" hidden="false" customHeight="false" outlineLevel="0" collapsed="false">
      <c r="A39" s="5" t="n">
        <v>0.0909090909090909</v>
      </c>
      <c r="B39" s="3" t="n">
        <v>120</v>
      </c>
      <c r="C39" s="4" t="str">
        <f aca="false">DEC2HEX(ROUND(A39*255/5))</f>
        <v>5</v>
      </c>
      <c r="D39" s="3" t="str">
        <f aca="false">DEC2HEX(B39+40)</f>
        <v>A0</v>
      </c>
      <c r="E39" s="3" t="str">
        <f aca="false">CONCATENATE("A1 19 ", IF(HEX2DEC(C39)&lt;16,CONCATENATE("0",C39),C39), " A1")</f>
        <v>A1 19 05 A1</v>
      </c>
      <c r="F39" s="3" t="str">
        <f aca="false">CONCATENATE("A1 29 ", IF(HEX2DEC(D39)&lt;16,CONCATENATE("0",D39),D39), " A1")</f>
        <v>A1 29 A0 A1</v>
      </c>
      <c r="H39" s="3" t="n">
        <v>0</v>
      </c>
      <c r="I39" s="3" t="n">
        <v>155</v>
      </c>
      <c r="J39" s="4" t="str">
        <f aca="false">DEC2HEX(ROUND(H39*255/5))</f>
        <v>0</v>
      </c>
      <c r="K39" s="3" t="str">
        <f aca="false">DEC2HEX(I39+40)</f>
        <v>C3</v>
      </c>
      <c r="L39" s="3" t="str">
        <f aca="false">CONCATENATE("A1 19 ", IF(HEX2DEC(J39)&lt;16,CONCATENATE("0",J39),J39), " A1")</f>
        <v>A1 19 00 A1</v>
      </c>
      <c r="M39" s="3" t="str">
        <f aca="false">CONCATENATE("A1 29 ", IF(HEX2DEC(K39)&lt;16,CONCATENATE("0",K39),K39), " A1")</f>
        <v>A1 29 C3 A1</v>
      </c>
    </row>
  </sheetData>
  <mergeCells count="8">
    <mergeCell ref="A2:F2"/>
    <mergeCell ref="H2:M2"/>
    <mergeCell ref="E3:F3"/>
    <mergeCell ref="L3:M3"/>
    <mergeCell ref="A22:F22"/>
    <mergeCell ref="H22:M22"/>
    <mergeCell ref="E23:F23"/>
    <mergeCell ref="L23:M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2017-11-29T20:30:03Z</dcterms:created>
  <dc:language>ru-RU</dc:language>
  <cp:revision>0</cp:revision>
</cp:coreProperties>
</file>